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460" windowWidth="28800" windowHeight="16000" tabRatio="500" activeTab="0"/>
  </bookViews>
  <sheets>
    <sheet name="CheckRates" sheetId="1" r:id="rId1"/>
    <sheet name="EXAMPLES" sheetId="2" r:id="rId2"/>
  </sheets>
  <definedNames>
    <definedName name="_xlnm.Print_Area" localSheetId="0">'CheckRates'!$A$4:$F$30</definedName>
    <definedName name="_xlnm.Print_Area" localSheetId="1">'EXAMPLES'!$A$97:$F$101</definedName>
  </definedNames>
  <calcPr fullCalcOnLoad="1"/>
</workbook>
</file>

<file path=xl/sharedStrings.xml><?xml version="1.0" encoding="utf-8"?>
<sst xmlns="http://schemas.openxmlformats.org/spreadsheetml/2006/main" count="108" uniqueCount="99">
  <si>
    <t>Provider</t>
  </si>
  <si>
    <t>Consumer</t>
  </si>
  <si>
    <t>Invoice Amt</t>
  </si>
  <si>
    <t>Medicaid Amt</t>
  </si>
  <si>
    <t>Payment Amt</t>
  </si>
  <si>
    <t>CPT Code</t>
  </si>
  <si>
    <t>Notes</t>
  </si>
  <si>
    <t>ENT Phys of Kear</t>
  </si>
  <si>
    <t>D Glaze</t>
  </si>
  <si>
    <t>V5140</t>
  </si>
  <si>
    <t>V5160</t>
  </si>
  <si>
    <t>V5267</t>
  </si>
  <si>
    <t>V5266</t>
  </si>
  <si>
    <t>per aid</t>
  </si>
  <si>
    <t>Max allowable</t>
  </si>
  <si>
    <t>IC</t>
  </si>
  <si>
    <t>IC</t>
  </si>
  <si>
    <t>VR Pmt</t>
  </si>
  <si>
    <t>Boys Town</t>
  </si>
  <si>
    <t>D Peterson</t>
  </si>
  <si>
    <t>V5140</t>
  </si>
  <si>
    <t>V5160</t>
  </si>
  <si>
    <t>V5299</t>
  </si>
  <si>
    <t>With Discount</t>
  </si>
  <si>
    <t>+1450-580</t>
  </si>
  <si>
    <t>James Acker</t>
  </si>
  <si>
    <t>C Hardy</t>
  </si>
  <si>
    <t>92014</t>
  </si>
  <si>
    <t>92015</t>
  </si>
  <si>
    <t>V2020</t>
  </si>
  <si>
    <t>V2103</t>
  </si>
  <si>
    <t>V2744</t>
  </si>
  <si>
    <t>92341</t>
  </si>
  <si>
    <t>N P Vision</t>
  </si>
  <si>
    <t>J Clair</t>
  </si>
  <si>
    <t>92015</t>
  </si>
  <si>
    <t>92002</t>
  </si>
  <si>
    <t>v2744</t>
  </si>
  <si>
    <t>v2020</t>
  </si>
  <si>
    <t>v2203</t>
  </si>
  <si>
    <t>v2781</t>
  </si>
  <si>
    <t>Excep</t>
  </si>
  <si>
    <t>ENT Physicians</t>
  </si>
  <si>
    <t>S Hancock</t>
  </si>
  <si>
    <t>V5060</t>
  </si>
  <si>
    <t>V5241</t>
  </si>
  <si>
    <t>V5264</t>
  </si>
  <si>
    <t>V5266</t>
  </si>
  <si>
    <t>Complete Eyecare</t>
  </si>
  <si>
    <t>C. Lee</t>
  </si>
  <si>
    <t>92014</t>
  </si>
  <si>
    <t>92341</t>
  </si>
  <si>
    <t>V2101</t>
  </si>
  <si>
    <t>V2107</t>
  </si>
  <si>
    <t>IC 40.47</t>
  </si>
  <si>
    <t>IC 13.78</t>
  </si>
  <si>
    <t>IC 15.52</t>
  </si>
  <si>
    <t>V2756</t>
  </si>
  <si>
    <t>IC 1.02</t>
  </si>
  <si>
    <t>H0002</t>
  </si>
  <si>
    <t>Williamsburg</t>
  </si>
  <si>
    <t>A. Estudillo</t>
  </si>
  <si>
    <t>90801</t>
  </si>
  <si>
    <t>Thedinger</t>
  </si>
  <si>
    <t>P. Rodrigue</t>
  </si>
  <si>
    <t>V5261</t>
  </si>
  <si>
    <t>V5261</t>
  </si>
  <si>
    <t>V5160</t>
  </si>
  <si>
    <t>V5264</t>
  </si>
  <si>
    <t>client contribution</t>
  </si>
  <si>
    <r>
      <t xml:space="preserve">Payment Amount: </t>
    </r>
    <r>
      <rPr>
        <sz val="12"/>
        <color indexed="63"/>
        <rFont val="Helvetica Neue"/>
        <family val="2"/>
      </rPr>
      <t xml:space="preserve">Payment will be at the lower of either </t>
    </r>
    <r>
      <rPr>
        <b/>
        <sz val="12"/>
        <color indexed="63"/>
        <rFont val="Helvetica Neue"/>
        <family val="2"/>
      </rPr>
      <t>Invoice Amt</t>
    </r>
    <r>
      <rPr>
        <sz val="12"/>
        <color indexed="63"/>
        <rFont val="Helvetica Neue"/>
        <family val="2"/>
      </rPr>
      <t>, or</t>
    </r>
    <r>
      <rPr>
        <b/>
        <sz val="12"/>
        <color indexed="63"/>
        <rFont val="Helvetica Neue"/>
        <family val="2"/>
      </rPr>
      <t xml:space="preserve"> Medicaid Amt</t>
    </r>
    <r>
      <rPr>
        <sz val="12"/>
        <color indexed="63"/>
        <rFont val="Helvetica Neue"/>
        <family val="2"/>
      </rPr>
      <t xml:space="preserve">. </t>
    </r>
  </si>
  <si>
    <t>Provider:</t>
  </si>
  <si>
    <t>Client:</t>
  </si>
  <si>
    <t>Description/Quantities</t>
  </si>
  <si>
    <t>**This spreadsheet is used when a client has NO insurance**</t>
  </si>
  <si>
    <t>1.  In Row 3, Enter Provider and Client name in their corresponding cell</t>
  </si>
  <si>
    <t>TOTALS:</t>
  </si>
  <si>
    <t>Notes: (show how medicaid amount was calculated, if needed)</t>
  </si>
  <si>
    <t>IC / M</t>
  </si>
  <si>
    <t>3.  For all goods, except batteries, you need a manufacturer invoice (IC - Invoice cost), (i.e. Hearing aids, molds, domes, glasses, lens)</t>
  </si>
  <si>
    <t>Medicaid Allowed</t>
  </si>
  <si>
    <t>6.  In Column F, enter any notes related to how Medicaid allowable was determined/calculated</t>
  </si>
  <si>
    <t>b.  If we are paying what is billed, circle amount billed and write "Pay as billed".</t>
  </si>
  <si>
    <r>
      <t>*</t>
    </r>
    <r>
      <rPr>
        <b/>
        <u val="single"/>
        <sz val="11"/>
        <color indexed="48"/>
        <rFont val="Arial"/>
        <family val="2"/>
      </rPr>
      <t>Example</t>
    </r>
    <r>
      <rPr>
        <b/>
        <sz val="11"/>
        <color indexed="48"/>
        <rFont val="Arial"/>
        <family val="2"/>
      </rPr>
      <t xml:space="preserve">: 32 batteries x $1.21 = </t>
    </r>
  </si>
  <si>
    <t xml:space="preserve"> &lt;&lt;&lt; VR pays the lower of the Total Provider Invoice Amount or the Total Medicaid  Allowed Amount</t>
  </si>
  <si>
    <t>SERVICES / DISPENSING</t>
  </si>
  <si>
    <r>
      <t xml:space="preserve">a.  If we are paying </t>
    </r>
    <r>
      <rPr>
        <b/>
        <u val="single"/>
        <sz val="12"/>
        <color indexed="48"/>
        <rFont val="Calibri"/>
        <family val="2"/>
      </rPr>
      <t>less</t>
    </r>
    <r>
      <rPr>
        <b/>
        <sz val="12"/>
        <color indexed="48"/>
        <rFont val="Calibri"/>
        <family val="2"/>
      </rPr>
      <t xml:space="preserve"> than what is being billed, cross through amount on bill and write "Pay only $ (amount)"</t>
    </r>
  </si>
  <si>
    <t>2.  Enter the CPT/HCPCS codes and descriptions from Provider Invoice into Column A &amp; B, and then enter the billed amounts in column C</t>
  </si>
  <si>
    <t>4. In Column D, using the corresponding Medicaid Fee schedule, enter either the Medicaid allowable amount or the manufacturer invoice cost (IC), whichever amount is less.  If the Medicaid Fee Schedule has no rate or says, "By Report, Prior Auth if over $___", enter the amount BILLED in the Medicaid Allowed.</t>
  </si>
  <si>
    <r>
      <rPr>
        <b/>
        <u val="single"/>
        <sz val="11"/>
        <color indexed="48"/>
        <rFont val="Arial"/>
        <family val="2"/>
      </rPr>
      <t>Example1</t>
    </r>
    <r>
      <rPr>
        <b/>
        <sz val="11"/>
        <color indexed="48"/>
        <rFont val="Arial"/>
        <family val="2"/>
      </rPr>
      <t>: Manufacturer Invoice cost = $399 and medicaid max allowable rate=$649, enter $399 in the Medicaid Amount Allowed column, because it is less then the max medicaid rate allowed</t>
    </r>
  </si>
  <si>
    <r>
      <rPr>
        <b/>
        <u val="single"/>
        <sz val="11"/>
        <color indexed="48"/>
        <rFont val="Arial"/>
        <family val="2"/>
      </rPr>
      <t>Example 2</t>
    </r>
    <r>
      <rPr>
        <b/>
        <sz val="11"/>
        <color indexed="48"/>
        <rFont val="Arial"/>
        <family val="2"/>
      </rPr>
      <t>: Manufacturer Invoice Cost =$685 and medicaid max allowable rate=$649, enter $649 in the Medicaid Allowed Amount column, as the manufacturer invoice cost exceeds the Maximum medicaid allowable amount ($649).</t>
    </r>
  </si>
  <si>
    <t>CPT/HCPC's Code</t>
  </si>
  <si>
    <t>Provider Bill</t>
  </si>
  <si>
    <t xml:space="preserve">***  Have the Provider Bill, Manufacturer invoices-if any, and Medicaid Fee Schedule open </t>
  </si>
  <si>
    <t>GOODS</t>
  </si>
  <si>
    <t>5.  In Column E, type "IC" if Invoice Cost was entered, or type "M" if the Medicaid allowable amount was entered in Column D.</t>
  </si>
  <si>
    <t>7.  VR pays the lower of the Total Provider Bill Amount or the Total Medicaid  Allowed Amount</t>
  </si>
  <si>
    <t>8. Mark up Provider Bill in one of two ways:</t>
  </si>
  <si>
    <t>9.  Save Worksheet as pdf; a send in per the documentation order in 'Medicaid Process'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</si>
</sst>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87">
    <font>
      <sz val="10"/>
      <name val="Arial"/>
      <family val="0"/>
    </font>
    <font>
      <b/>
      <sz val="10"/>
      <name val="Arial"/>
      <family val="2"/>
    </font>
    <font>
      <i/>
      <sz val="10"/>
      <name val="Arial"/>
      <family val="0"/>
    </font>
    <font>
      <b/>
      <i/>
      <sz val="10"/>
      <name val="Arial"/>
      <family val="0"/>
    </font>
    <font>
      <u val="single"/>
      <sz val="10"/>
      <color indexed="12"/>
      <name val="Arial"/>
      <family val="2"/>
    </font>
    <font>
      <u val="single"/>
      <sz val="10"/>
      <color indexed="61"/>
      <name val="Arial"/>
      <family val="2"/>
    </font>
    <font>
      <sz val="8"/>
      <name val="Arial"/>
      <family val="2"/>
    </font>
    <font>
      <sz val="8"/>
      <name val="Verdana"/>
      <family val="2"/>
    </font>
    <font>
      <b/>
      <sz val="12"/>
      <color indexed="63"/>
      <name val="Helvetica Neue"/>
      <family val="2"/>
    </font>
    <font>
      <sz val="12"/>
      <color indexed="63"/>
      <name val="Helvetica Neue"/>
      <family val="2"/>
    </font>
    <font>
      <b/>
      <sz val="12"/>
      <name val="Arial"/>
      <family val="2"/>
    </font>
    <font>
      <b/>
      <u val="single"/>
      <sz val="12"/>
      <name val="Arial"/>
      <family val="2"/>
    </font>
    <font>
      <sz val="11"/>
      <name val="Arial"/>
      <family val="2"/>
    </font>
    <font>
      <b/>
      <sz val="12"/>
      <color indexed="48"/>
      <name val="Calibri"/>
      <family val="2"/>
    </font>
    <font>
      <b/>
      <u val="single"/>
      <sz val="12"/>
      <color indexed="48"/>
      <name val="Calibri"/>
      <family val="2"/>
    </font>
    <font>
      <b/>
      <sz val="11"/>
      <color indexed="48"/>
      <name val="Arial"/>
      <family val="2"/>
    </font>
    <font>
      <b/>
      <u val="single"/>
      <sz val="11"/>
      <color indexed="48"/>
      <name val="Arial"/>
      <family val="2"/>
    </font>
    <font>
      <sz val="12"/>
      <color indexed="8"/>
      <name val="Helvetica Neue"/>
      <family val="2"/>
    </font>
    <font>
      <b/>
      <u val="single"/>
      <sz val="12"/>
      <color indexed="8"/>
      <name val="Arial"/>
      <family val="2"/>
    </font>
    <font>
      <b/>
      <u val="single"/>
      <sz val="16"/>
      <name val="Arial"/>
      <family val="2"/>
    </font>
    <font>
      <sz val="16"/>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4"/>
      <color indexed="8"/>
      <name val="Calibri"/>
      <family val="2"/>
    </font>
    <font>
      <sz val="11"/>
      <color indexed="8"/>
      <name val="Arial"/>
      <family val="2"/>
    </font>
    <font>
      <sz val="12"/>
      <color indexed="48"/>
      <name val="Calibri"/>
      <family val="2"/>
    </font>
    <font>
      <b/>
      <sz val="14"/>
      <color indexed="48"/>
      <name val="Calibri"/>
      <family val="2"/>
    </font>
    <font>
      <b/>
      <sz val="12"/>
      <color indexed="21"/>
      <name val="Helvetica Neue"/>
      <family val="2"/>
    </font>
    <font>
      <b/>
      <sz val="12"/>
      <color indexed="62"/>
      <name val="Helvetica Neue"/>
      <family val="2"/>
    </font>
    <font>
      <b/>
      <sz val="11"/>
      <color indexed="10"/>
      <name val="Arial"/>
      <family val="2"/>
    </font>
    <font>
      <sz val="10"/>
      <color indexed="8"/>
      <name val="Arial"/>
      <family val="2"/>
    </font>
    <font>
      <b/>
      <sz val="12"/>
      <color indexed="48"/>
      <name val="Helvetica Neue"/>
      <family val="2"/>
    </font>
    <font>
      <sz val="10"/>
      <color indexed="57"/>
      <name val="Arial"/>
      <family val="2"/>
    </font>
    <font>
      <b/>
      <sz val="12"/>
      <color indexed="57"/>
      <name val="Arial"/>
      <family val="2"/>
    </font>
    <font>
      <b/>
      <sz val="16"/>
      <color indexed="48"/>
      <name val="Arial"/>
      <family val="2"/>
    </font>
    <font>
      <b/>
      <sz val="14"/>
      <color indexed="8"/>
      <name val="Arial"/>
      <family val="2"/>
    </font>
    <font>
      <sz val="12"/>
      <color indexed="8"/>
      <name val="Arial"/>
      <family val="2"/>
    </font>
    <font>
      <sz val="12"/>
      <color indexed="57"/>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rgb="FF0432FF"/>
      <name val="Calibri"/>
      <family val="2"/>
    </font>
    <font>
      <sz val="14"/>
      <color theme="1"/>
      <name val="Calibri"/>
      <family val="2"/>
    </font>
    <font>
      <b/>
      <sz val="11"/>
      <color rgb="FF0432FF"/>
      <name val="Arial"/>
      <family val="2"/>
    </font>
    <font>
      <sz val="11"/>
      <color theme="1"/>
      <name val="Arial"/>
      <family val="2"/>
    </font>
    <font>
      <sz val="12"/>
      <color rgb="FF0432FF"/>
      <name val="Calibri"/>
      <family val="2"/>
    </font>
    <font>
      <b/>
      <sz val="14"/>
      <color rgb="FF0432FF"/>
      <name val="Calibri"/>
      <family val="2"/>
    </font>
    <font>
      <b/>
      <sz val="12"/>
      <color rgb="FF009051"/>
      <name val="Helvetica Neue"/>
      <family val="2"/>
    </font>
    <font>
      <b/>
      <sz val="12"/>
      <color rgb="FF7030A0"/>
      <name val="Helvetica Neue"/>
      <family val="2"/>
    </font>
    <font>
      <b/>
      <sz val="11"/>
      <color rgb="FFFF0000"/>
      <name val="Arial"/>
      <family val="2"/>
    </font>
    <font>
      <sz val="10"/>
      <color theme="1"/>
      <name val="Arial"/>
      <family val="2"/>
    </font>
    <font>
      <b/>
      <sz val="12"/>
      <color rgb="FF0432FF"/>
      <name val="Helvetica Neue"/>
      <family val="2"/>
    </font>
    <font>
      <sz val="10"/>
      <color rgb="FF3F903A"/>
      <name val="Arial"/>
      <family val="2"/>
    </font>
    <font>
      <b/>
      <sz val="12"/>
      <color rgb="FF3F903A"/>
      <name val="Arial"/>
      <family val="2"/>
    </font>
    <font>
      <sz val="12"/>
      <color theme="1"/>
      <name val="Arial"/>
      <family val="2"/>
    </font>
    <font>
      <sz val="12"/>
      <color rgb="FF3F903A"/>
      <name val="Arial"/>
      <family val="2"/>
    </font>
    <font>
      <b/>
      <sz val="16"/>
      <color rgb="FF0432FF"/>
      <name val="Arial"/>
      <family val="2"/>
    </font>
    <font>
      <b/>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border>
    <border>
      <left>
        <color indexed="63"/>
      </left>
      <right style="thin"/>
      <top>
        <color indexed="63"/>
      </top>
      <bottom style="thick"/>
    </border>
    <border>
      <left>
        <color indexed="63"/>
      </left>
      <right style="thick">
        <color theme="1"/>
      </right>
      <top>
        <color indexed="63"/>
      </top>
      <bottom>
        <color indexed="63"/>
      </bottom>
    </border>
    <border>
      <left>
        <color indexed="63"/>
      </left>
      <right style="thin"/>
      <top style="thick">
        <color theme="1"/>
      </top>
      <bottom>
        <color indexed="63"/>
      </bottom>
    </border>
    <border>
      <left>
        <color indexed="63"/>
      </left>
      <right>
        <color indexed="63"/>
      </right>
      <top style="thick">
        <color theme="1"/>
      </top>
      <bottom style="thick"/>
    </border>
    <border>
      <left>
        <color indexed="63"/>
      </left>
      <right style="thick">
        <color theme="1"/>
      </right>
      <top style="thick"/>
      <bottom style="thin"/>
    </border>
    <border>
      <left>
        <color indexed="63"/>
      </left>
      <right>
        <color indexed="63"/>
      </right>
      <top style="thick">
        <color theme="1"/>
      </top>
      <bottom>
        <color indexed="63"/>
      </bottom>
    </border>
    <border>
      <left style="thick">
        <color theme="1"/>
      </left>
      <right style="thick">
        <color theme="1"/>
      </right>
      <top style="thick"/>
      <bottom/>
    </border>
    <border>
      <left style="thick">
        <color theme="1"/>
      </left>
      <right style="thick">
        <color theme="1"/>
      </right>
      <top style="thick">
        <color theme="1"/>
      </top>
      <bottom style="thick">
        <color theme="1"/>
      </bottom>
    </border>
    <border>
      <left>
        <color indexed="63"/>
      </left>
      <right style="thick">
        <color theme="1"/>
      </right>
      <top style="thick"/>
      <bottom style="thick"/>
    </border>
    <border>
      <left style="thick"/>
      <right style="thick">
        <color theme="1"/>
      </right>
      <top style="thick"/>
      <bottom style="thick"/>
    </border>
    <border>
      <left>
        <color indexed="63"/>
      </left>
      <right style="thick">
        <color theme="1"/>
      </right>
      <top style="thick">
        <color theme="1"/>
      </top>
      <bottom>
        <color indexed="63"/>
      </bottom>
    </border>
    <border>
      <left>
        <color indexed="63"/>
      </left>
      <right style="thick">
        <color theme="1"/>
      </right>
      <top style="thick">
        <color theme="1"/>
      </top>
      <bottom style="thick">
        <color theme="1"/>
      </bottom>
    </border>
    <border>
      <left style="thick"/>
      <right style="thick">
        <color theme="1"/>
      </right>
      <top style="thick">
        <color theme="1"/>
      </top>
      <bottom style="thick">
        <color theme="1"/>
      </bottom>
    </border>
    <border>
      <left style="thick">
        <color theme="1"/>
      </left>
      <right style="thick"/>
      <top style="thick"/>
      <bottom style="thick">
        <color theme="1"/>
      </bottom>
    </border>
    <border>
      <left style="thick"/>
      <right style="thick">
        <color theme="1"/>
      </right>
      <top style="thick"/>
      <bottom>
        <color indexed="63"/>
      </bottom>
    </border>
    <border>
      <left>
        <color indexed="63"/>
      </left>
      <right>
        <color indexed="63"/>
      </right>
      <top>
        <color indexed="63"/>
      </top>
      <bottom style="medium"/>
    </border>
    <border>
      <left style="thick">
        <color theme="1"/>
      </left>
      <right style="thick">
        <color theme="1"/>
      </right>
      <top style="thick">
        <color theme="1"/>
      </top>
      <bottom style="thick"/>
    </border>
    <border>
      <left style="thick">
        <color theme="1"/>
      </left>
      <right style="thick">
        <color theme="1"/>
      </right>
      <top style="thick">
        <color theme="1"/>
      </top>
      <bottom style="medium"/>
    </border>
    <border>
      <left style="thin"/>
      <right style="thick">
        <color theme="1"/>
      </right>
      <top style="medium"/>
      <bottom>
        <color indexed="63"/>
      </bottom>
    </border>
    <border>
      <left style="thick">
        <color theme="1"/>
      </left>
      <right style="thick">
        <color theme="1"/>
      </right>
      <top style="thick">
        <color theme="1"/>
      </top>
      <bottom>
        <color indexed="63"/>
      </bottom>
    </border>
    <border>
      <left style="thick">
        <color theme="1"/>
      </left>
      <right>
        <color indexed="63"/>
      </right>
      <top>
        <color indexed="63"/>
      </top>
      <bottom>
        <color indexed="63"/>
      </bottom>
    </border>
    <border>
      <left style="thin"/>
      <right style="thick">
        <color theme="1"/>
      </right>
      <top>
        <color indexed="63"/>
      </top>
      <bottom style="medium"/>
    </border>
    <border>
      <left style="medium"/>
      <right/>
      <top>
        <color indexed="63"/>
      </top>
      <bottom>
        <color indexed="63"/>
      </bottom>
    </border>
    <border>
      <left style="thick">
        <color theme="1"/>
      </left>
      <right style="thick">
        <color theme="1"/>
      </right>
      <top>
        <color indexed="63"/>
      </top>
      <bottom>
        <color indexed="63"/>
      </bottom>
    </border>
    <border>
      <left style="thin"/>
      <right style="thick">
        <color theme="1"/>
      </right>
      <top>
        <color indexed="63"/>
      </top>
      <bottom style="thin"/>
    </border>
    <border>
      <left style="thick">
        <color theme="1"/>
      </left>
      <right style="thick">
        <color theme="1"/>
      </right>
      <top style="thick">
        <color theme="1"/>
      </top>
      <bottom style="thin"/>
    </border>
    <border>
      <left>
        <color indexed="63"/>
      </left>
      <right>
        <color indexed="63"/>
      </right>
      <top>
        <color indexed="63"/>
      </top>
      <bottom style="thin"/>
    </border>
    <border>
      <left style="thin"/>
      <right style="thick">
        <color theme="1"/>
      </right>
      <top style="thin"/>
      <bottom style="thin"/>
    </border>
    <border>
      <left style="thick">
        <color theme="1"/>
      </left>
      <right style="thick">
        <color theme="1"/>
      </right>
      <top style="thin"/>
      <bottom style="thin"/>
    </border>
    <border>
      <left>
        <color indexed="63"/>
      </left>
      <right style="thick">
        <color theme="1"/>
      </right>
      <top style="thin"/>
      <bottom style="thin"/>
    </border>
    <border>
      <left style="thick">
        <color theme="1"/>
      </left>
      <right style="thick">
        <color theme="1"/>
      </right>
      <top style="thin"/>
      <bottom>
        <color indexed="63"/>
      </bottom>
    </border>
    <border>
      <left style="thin"/>
      <right style="thick">
        <color theme="1"/>
      </right>
      <top style="thin"/>
      <bottom>
        <color indexed="63"/>
      </bottom>
    </border>
    <border>
      <left style="thick">
        <color theme="1"/>
      </left>
      <right style="thick">
        <color theme="1"/>
      </right>
      <top style="thin"/>
      <bottom style="thick">
        <color theme="1"/>
      </bottom>
    </border>
    <border>
      <left>
        <color indexed="63"/>
      </left>
      <right style="thick">
        <color theme="1"/>
      </right>
      <top style="thin"/>
      <bottom>
        <color indexed="63"/>
      </bottom>
    </border>
    <border>
      <left>
        <color indexed="63"/>
      </left>
      <right style="thick">
        <color theme="1"/>
      </right>
      <top style="thin"/>
      <bottom style="thick">
        <color theme="1"/>
      </bottom>
    </border>
    <border>
      <left>
        <color indexed="63"/>
      </left>
      <right>
        <color indexed="63"/>
      </right>
      <top>
        <color indexed="63"/>
      </top>
      <bottom style="thick">
        <color theme="1"/>
      </bottom>
    </border>
    <border>
      <left>
        <color indexed="63"/>
      </left>
      <right style="thick">
        <color theme="1"/>
      </right>
      <top>
        <color indexed="63"/>
      </top>
      <bottom style="thick">
        <color theme="1"/>
      </bottom>
    </border>
    <border>
      <left style="medium"/>
      <right/>
      <top style="medium"/>
      <bottom style="thick">
        <color theme="1"/>
      </bottom>
    </border>
    <border>
      <left/>
      <right/>
      <top style="medium"/>
      <bottom style="thick">
        <color theme="1"/>
      </bottom>
    </border>
    <border>
      <left>
        <color indexed="63"/>
      </left>
      <right style="thick">
        <color theme="1"/>
      </right>
      <top style="medium"/>
      <bottom style="thick">
        <color theme="1"/>
      </bottom>
    </border>
    <border>
      <left>
        <color indexed="63"/>
      </left>
      <right>
        <color indexed="63"/>
      </right>
      <top style="thick">
        <color theme="1"/>
      </top>
      <bottom style="thick">
        <color theme="1"/>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04">
    <xf numFmtId="0" fontId="0" fillId="0" borderId="0" xfId="0" applyAlignment="1">
      <alignment/>
    </xf>
    <xf numFmtId="0" fontId="0" fillId="0" borderId="0" xfId="0" applyFill="1" applyAlignment="1">
      <alignment/>
    </xf>
    <xf numFmtId="49" fontId="0" fillId="0" borderId="0" xfId="0" applyNumberFormat="1" applyFill="1" applyAlignment="1">
      <alignment horizontal="left"/>
    </xf>
    <xf numFmtId="0" fontId="0" fillId="0" borderId="0" xfId="0" applyNumberFormat="1" applyFill="1" applyAlignment="1">
      <alignment horizontal="left"/>
    </xf>
    <xf numFmtId="43" fontId="0" fillId="0" borderId="0" xfId="42" applyFont="1" applyFill="1" applyAlignment="1">
      <alignment/>
    </xf>
    <xf numFmtId="43" fontId="0" fillId="33" borderId="0" xfId="42" applyFont="1" applyFill="1" applyAlignment="1">
      <alignment/>
    </xf>
    <xf numFmtId="49" fontId="0" fillId="0" borderId="0" xfId="0" applyNumberFormat="1" applyAlignment="1">
      <alignment horizontal="left"/>
    </xf>
    <xf numFmtId="0" fontId="1" fillId="0" borderId="0" xfId="0" applyFont="1" applyFill="1" applyAlignment="1">
      <alignment wrapText="1"/>
    </xf>
    <xf numFmtId="49" fontId="1" fillId="0" borderId="0" xfId="0" applyNumberFormat="1" applyFont="1" applyFill="1" applyAlignment="1">
      <alignment horizontal="left" wrapText="1"/>
    </xf>
    <xf numFmtId="43" fontId="1" fillId="0" borderId="0" xfId="42" applyFont="1" applyFill="1" applyAlignment="1">
      <alignment wrapText="1"/>
    </xf>
    <xf numFmtId="43" fontId="0" fillId="0" borderId="0" xfId="0" applyNumberFormat="1" applyAlignment="1">
      <alignment/>
    </xf>
    <xf numFmtId="43" fontId="0" fillId="0" borderId="0" xfId="0" applyNumberFormat="1" applyFill="1" applyAlignment="1">
      <alignment/>
    </xf>
    <xf numFmtId="43" fontId="0" fillId="34" borderId="0" xfId="42" applyFont="1" applyFill="1" applyAlignment="1">
      <alignment/>
    </xf>
    <xf numFmtId="0" fontId="0" fillId="0" borderId="0" xfId="0" applyNumberFormat="1" applyFill="1" applyAlignment="1" quotePrefix="1">
      <alignment horizontal="left"/>
    </xf>
    <xf numFmtId="0" fontId="8" fillId="0" borderId="0" xfId="0" applyFont="1" applyAlignment="1">
      <alignment/>
    </xf>
    <xf numFmtId="0" fontId="70" fillId="0" borderId="0" xfId="0" applyFont="1" applyFill="1" applyBorder="1" applyAlignment="1">
      <alignment horizontal="center" wrapText="1"/>
    </xf>
    <xf numFmtId="0" fontId="71" fillId="0" borderId="0" xfId="0" applyFont="1" applyAlignment="1">
      <alignment/>
    </xf>
    <xf numFmtId="0" fontId="53" fillId="0" borderId="0" xfId="0" applyFont="1" applyAlignment="1">
      <alignment/>
    </xf>
    <xf numFmtId="0" fontId="72" fillId="0" borderId="0" xfId="0" applyFont="1" applyFill="1" applyAlignment="1">
      <alignment/>
    </xf>
    <xf numFmtId="49" fontId="72" fillId="0" borderId="0" xfId="0" applyNumberFormat="1" applyFont="1" applyFill="1" applyAlignment="1">
      <alignment horizontal="left"/>
    </xf>
    <xf numFmtId="43" fontId="72" fillId="0" borderId="0" xfId="42" applyFont="1" applyFill="1" applyAlignment="1">
      <alignment/>
    </xf>
    <xf numFmtId="0" fontId="72" fillId="0" borderId="0" xfId="0" applyNumberFormat="1" applyFont="1" applyFill="1" applyAlignment="1">
      <alignment horizontal="left"/>
    </xf>
    <xf numFmtId="43" fontId="12" fillId="0" borderId="0" xfId="42" applyFont="1" applyFill="1" applyAlignment="1">
      <alignment/>
    </xf>
    <xf numFmtId="0" fontId="12" fillId="0" borderId="0" xfId="0" applyNumberFormat="1" applyFont="1" applyFill="1" applyAlignment="1">
      <alignment horizontal="left"/>
    </xf>
    <xf numFmtId="0" fontId="72" fillId="0" borderId="0" xfId="0" applyFont="1" applyAlignment="1">
      <alignment/>
    </xf>
    <xf numFmtId="0" fontId="73" fillId="0" borderId="0" xfId="0" applyFont="1" applyAlignment="1">
      <alignment/>
    </xf>
    <xf numFmtId="0" fontId="70" fillId="0" borderId="0" xfId="0" applyFont="1" applyAlignment="1">
      <alignment/>
    </xf>
    <xf numFmtId="0" fontId="74" fillId="0" borderId="0" xfId="0" applyFont="1" applyAlignment="1">
      <alignment/>
    </xf>
    <xf numFmtId="0" fontId="75" fillId="0" borderId="0" xfId="0" applyFont="1" applyAlignment="1">
      <alignment/>
    </xf>
    <xf numFmtId="0" fontId="72" fillId="0" borderId="0" xfId="0" applyFont="1" applyFill="1" applyAlignment="1">
      <alignment horizontal="left" wrapText="1"/>
    </xf>
    <xf numFmtId="0" fontId="72" fillId="0" borderId="0" xfId="0" applyFont="1" applyAlignment="1">
      <alignment horizontal="left"/>
    </xf>
    <xf numFmtId="165" fontId="76" fillId="35" borderId="10" xfId="0" applyNumberFormat="1" applyFont="1" applyFill="1" applyBorder="1" applyAlignment="1" applyProtection="1">
      <alignment vertical="top"/>
      <protection locked="0"/>
    </xf>
    <xf numFmtId="0" fontId="0" fillId="0" borderId="0" xfId="0" applyBorder="1" applyAlignment="1">
      <alignment/>
    </xf>
    <xf numFmtId="0" fontId="0" fillId="0" borderId="0" xfId="0" applyFill="1" applyBorder="1" applyAlignment="1">
      <alignment/>
    </xf>
    <xf numFmtId="165" fontId="77" fillId="0" borderId="0" xfId="0" applyNumberFormat="1" applyFont="1" applyFill="1" applyBorder="1" applyAlignment="1" applyProtection="1">
      <alignment vertical="top"/>
      <protection locked="0"/>
    </xf>
    <xf numFmtId="43" fontId="0" fillId="0" borderId="11" xfId="42" applyFont="1" applyFill="1" applyBorder="1" applyAlignment="1">
      <alignment/>
    </xf>
    <xf numFmtId="43" fontId="0" fillId="35" borderId="0" xfId="42" applyFont="1" applyFill="1" applyBorder="1" applyAlignment="1">
      <alignment/>
    </xf>
    <xf numFmtId="165" fontId="75" fillId="35" borderId="12" xfId="0" applyNumberFormat="1" applyFont="1" applyFill="1" applyBorder="1" applyAlignment="1" applyProtection="1">
      <alignment/>
      <protection locked="0"/>
    </xf>
    <xf numFmtId="0" fontId="0" fillId="0" borderId="13" xfId="0" applyNumberFormat="1" applyFill="1" applyBorder="1" applyAlignment="1">
      <alignment horizontal="left"/>
    </xf>
    <xf numFmtId="49" fontId="0" fillId="0" borderId="14" xfId="0" applyNumberFormat="1" applyFill="1" applyBorder="1" applyAlignment="1">
      <alignment horizontal="left"/>
    </xf>
    <xf numFmtId="0" fontId="0" fillId="0" borderId="14" xfId="0" applyFill="1" applyBorder="1" applyAlignment="1">
      <alignment/>
    </xf>
    <xf numFmtId="44" fontId="76" fillId="35" borderId="15" xfId="0" applyNumberFormat="1" applyFont="1" applyFill="1" applyBorder="1" applyAlignment="1" applyProtection="1">
      <alignment vertical="top"/>
      <protection locked="0"/>
    </xf>
    <xf numFmtId="0" fontId="78" fillId="0" borderId="16" xfId="0" applyFont="1" applyFill="1" applyBorder="1" applyAlignment="1">
      <alignment/>
    </xf>
    <xf numFmtId="165" fontId="76" fillId="35" borderId="17" xfId="0" applyNumberFormat="1" applyFont="1" applyFill="1" applyBorder="1" applyAlignment="1" applyProtection="1">
      <alignment vertical="top"/>
      <protection locked="0"/>
    </xf>
    <xf numFmtId="43" fontId="79" fillId="19" borderId="18" xfId="42" applyFont="1" applyFill="1" applyBorder="1" applyAlignment="1">
      <alignment/>
    </xf>
    <xf numFmtId="165" fontId="80" fillId="35" borderId="19" xfId="0" applyNumberFormat="1" applyFont="1" applyFill="1" applyBorder="1" applyAlignment="1">
      <alignment horizontal="center" vertical="top"/>
    </xf>
    <xf numFmtId="0" fontId="17" fillId="35" borderId="20" xfId="0" applyFont="1" applyFill="1" applyBorder="1" applyAlignment="1" applyProtection="1">
      <alignment horizontal="center" vertical="center"/>
      <protection locked="0"/>
    </xf>
    <xf numFmtId="0" fontId="0" fillId="0" borderId="21" xfId="0" applyFill="1" applyBorder="1" applyAlignment="1">
      <alignment/>
    </xf>
    <xf numFmtId="43" fontId="81" fillId="16" borderId="22" xfId="0" applyNumberFormat="1" applyFont="1" applyFill="1" applyBorder="1" applyAlignment="1">
      <alignment/>
    </xf>
    <xf numFmtId="0" fontId="10" fillId="0" borderId="18" xfId="0" applyFont="1" applyFill="1" applyBorder="1" applyAlignment="1">
      <alignment horizontal="right"/>
    </xf>
    <xf numFmtId="0" fontId="18" fillId="36" borderId="18" xfId="0" applyFont="1" applyFill="1" applyBorder="1" applyAlignment="1" applyProtection="1">
      <alignment horizontal="center" vertical="center"/>
      <protection locked="0"/>
    </xf>
    <xf numFmtId="0" fontId="17" fillId="35" borderId="23" xfId="0" applyFont="1" applyFill="1" applyBorder="1" applyAlignment="1" applyProtection="1">
      <alignment horizontal="center" vertical="center"/>
      <protection locked="0"/>
    </xf>
    <xf numFmtId="44" fontId="76" fillId="35" borderId="24" xfId="0" applyNumberFormat="1" applyFont="1" applyFill="1" applyBorder="1" applyAlignment="1" applyProtection="1">
      <alignment vertical="top"/>
      <protection locked="0"/>
    </xf>
    <xf numFmtId="165" fontId="80" fillId="35" borderId="25" xfId="0" applyNumberFormat="1" applyFont="1" applyFill="1" applyBorder="1" applyAlignment="1">
      <alignment horizontal="center" vertical="top"/>
    </xf>
    <xf numFmtId="165" fontId="80" fillId="35" borderId="12" xfId="0" applyNumberFormat="1" applyFont="1" applyFill="1" applyBorder="1" applyAlignment="1" applyProtection="1">
      <alignment vertical="top"/>
      <protection locked="0"/>
    </xf>
    <xf numFmtId="43" fontId="82" fillId="16" borderId="26" xfId="42" applyFont="1" applyFill="1" applyBorder="1" applyAlignment="1">
      <alignment horizontal="center" vertical="center" wrapText="1"/>
    </xf>
    <xf numFmtId="43" fontId="10" fillId="19" borderId="27" xfId="42" applyFont="1" applyFill="1" applyBorder="1" applyAlignment="1">
      <alignment horizontal="center" vertical="center" wrapText="1"/>
    </xf>
    <xf numFmtId="43" fontId="10" fillId="0" borderId="27" xfId="42" applyFont="1" applyFill="1" applyBorder="1" applyAlignment="1">
      <alignment horizontal="center" vertical="center" wrapText="1"/>
    </xf>
    <xf numFmtId="43" fontId="10" fillId="0" borderId="28" xfId="42"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0" fontId="0" fillId="0" borderId="31" xfId="0" applyBorder="1" applyAlignment="1">
      <alignment/>
    </xf>
    <xf numFmtId="49" fontId="19" fillId="0" borderId="32" xfId="0" applyNumberFormat="1" applyFont="1" applyFill="1" applyBorder="1" applyAlignment="1">
      <alignment horizontal="left"/>
    </xf>
    <xf numFmtId="43" fontId="19" fillId="0" borderId="33" xfId="42" applyFont="1" applyFill="1" applyBorder="1" applyAlignment="1">
      <alignment horizontal="center"/>
    </xf>
    <xf numFmtId="43" fontId="20" fillId="0" borderId="34" xfId="42" applyFont="1" applyFill="1" applyBorder="1" applyAlignment="1" applyProtection="1">
      <alignment/>
      <protection locked="0"/>
    </xf>
    <xf numFmtId="49" fontId="83" fillId="0" borderId="35" xfId="0" applyNumberFormat="1" applyFont="1" applyFill="1" applyBorder="1" applyAlignment="1" applyProtection="1">
      <alignment horizontal="left"/>
      <protection locked="0"/>
    </xf>
    <xf numFmtId="49" fontId="83" fillId="0" borderId="36" xfId="0" applyNumberFormat="1" applyFont="1" applyFill="1" applyBorder="1" applyAlignment="1" applyProtection="1">
      <alignment horizontal="left"/>
      <protection locked="0"/>
    </xf>
    <xf numFmtId="43" fontId="84" fillId="0" borderId="37" xfId="42" applyFont="1" applyFill="1" applyBorder="1" applyAlignment="1" applyProtection="1">
      <alignment/>
      <protection locked="0"/>
    </xf>
    <xf numFmtId="43" fontId="83" fillId="0" borderId="36" xfId="42" applyFont="1" applyFill="1" applyBorder="1" applyAlignment="1" applyProtection="1">
      <alignment/>
      <protection locked="0"/>
    </xf>
    <xf numFmtId="0" fontId="83" fillId="0" borderId="36" xfId="0" applyNumberFormat="1" applyFont="1" applyFill="1" applyBorder="1" applyAlignment="1" applyProtection="1">
      <alignment horizontal="left"/>
      <protection locked="0"/>
    </xf>
    <xf numFmtId="49" fontId="83" fillId="0" borderId="38" xfId="0" applyNumberFormat="1" applyFont="1" applyFill="1" applyBorder="1" applyAlignment="1" applyProtection="1">
      <alignment horizontal="left"/>
      <protection locked="0"/>
    </xf>
    <xf numFmtId="49" fontId="83" fillId="0" borderId="39" xfId="0" applyNumberFormat="1" applyFont="1" applyFill="1" applyBorder="1" applyAlignment="1" applyProtection="1">
      <alignment horizontal="left"/>
      <protection locked="0"/>
    </xf>
    <xf numFmtId="43" fontId="84" fillId="0" borderId="40" xfId="42" applyFont="1" applyFill="1" applyBorder="1" applyAlignment="1" applyProtection="1">
      <alignment/>
      <protection locked="0"/>
    </xf>
    <xf numFmtId="43" fontId="83" fillId="0" borderId="39" xfId="42" applyFont="1" applyFill="1" applyBorder="1" applyAlignment="1" applyProtection="1">
      <alignment/>
      <protection locked="0"/>
    </xf>
    <xf numFmtId="43" fontId="83" fillId="0" borderId="40" xfId="42" applyFont="1" applyFill="1" applyBorder="1" applyAlignment="1" applyProtection="1">
      <alignment/>
      <protection locked="0"/>
    </xf>
    <xf numFmtId="0" fontId="83" fillId="0" borderId="40" xfId="0" applyNumberFormat="1" applyFont="1" applyFill="1" applyBorder="1" applyAlignment="1" applyProtection="1">
      <alignment horizontal="left"/>
      <protection locked="0"/>
    </xf>
    <xf numFmtId="49" fontId="83" fillId="0" borderId="38" xfId="0" applyNumberFormat="1" applyFont="1" applyBorder="1" applyAlignment="1" applyProtection="1">
      <alignment horizontal="left"/>
      <protection locked="0"/>
    </xf>
    <xf numFmtId="49" fontId="83" fillId="0" borderId="39" xfId="0" applyNumberFormat="1" applyFont="1" applyBorder="1" applyAlignment="1" applyProtection="1">
      <alignment horizontal="left"/>
      <protection locked="0"/>
    </xf>
    <xf numFmtId="43" fontId="84" fillId="0" borderId="40" xfId="0" applyNumberFormat="1" applyFont="1" applyBorder="1" applyAlignment="1" applyProtection="1">
      <alignment/>
      <protection locked="0"/>
    </xf>
    <xf numFmtId="43" fontId="83" fillId="0" borderId="39" xfId="0" applyNumberFormat="1" applyFont="1" applyFill="1" applyBorder="1" applyAlignment="1" applyProtection="1">
      <alignment/>
      <protection locked="0"/>
    </xf>
    <xf numFmtId="43" fontId="83" fillId="0" borderId="40" xfId="0" applyNumberFormat="1" applyFont="1" applyFill="1" applyBorder="1" applyAlignment="1" applyProtection="1">
      <alignment/>
      <protection locked="0"/>
    </xf>
    <xf numFmtId="43" fontId="83" fillId="0" borderId="39" xfId="0" applyNumberFormat="1" applyFont="1" applyBorder="1" applyAlignment="1" applyProtection="1">
      <alignment/>
      <protection locked="0"/>
    </xf>
    <xf numFmtId="43" fontId="83" fillId="0" borderId="40" xfId="0" applyNumberFormat="1" applyFont="1" applyBorder="1" applyAlignment="1" applyProtection="1">
      <alignment/>
      <protection locked="0"/>
    </xf>
    <xf numFmtId="0" fontId="83" fillId="0" borderId="40" xfId="0" applyNumberFormat="1" applyFont="1" applyFill="1" applyBorder="1" applyAlignment="1" applyProtection="1" quotePrefix="1">
      <alignment horizontal="left"/>
      <protection locked="0"/>
    </xf>
    <xf numFmtId="49" fontId="83" fillId="0" borderId="41" xfId="0" applyNumberFormat="1" applyFont="1" applyFill="1" applyBorder="1" applyAlignment="1" applyProtection="1">
      <alignment horizontal="left"/>
      <protection locked="0"/>
    </xf>
    <xf numFmtId="49" fontId="83" fillId="0" borderId="42" xfId="0" applyNumberFormat="1" applyFont="1" applyFill="1" applyBorder="1" applyAlignment="1" applyProtection="1">
      <alignment horizontal="left"/>
      <protection locked="0"/>
    </xf>
    <xf numFmtId="49" fontId="83" fillId="0" borderId="43" xfId="0" applyNumberFormat="1" applyFont="1" applyFill="1" applyBorder="1" applyAlignment="1" applyProtection="1">
      <alignment horizontal="left"/>
      <protection locked="0"/>
    </xf>
    <xf numFmtId="43" fontId="84" fillId="0" borderId="44" xfId="42" applyFont="1" applyFill="1" applyBorder="1" applyAlignment="1" applyProtection="1">
      <alignment/>
      <protection locked="0"/>
    </xf>
    <xf numFmtId="43" fontId="83" fillId="0" borderId="41" xfId="42" applyFont="1" applyFill="1" applyBorder="1" applyAlignment="1" applyProtection="1">
      <alignment/>
      <protection locked="0"/>
    </xf>
    <xf numFmtId="43" fontId="83" fillId="0" borderId="45" xfId="42" applyFont="1" applyFill="1" applyBorder="1" applyAlignment="1" applyProtection="1">
      <alignment/>
      <protection locked="0"/>
    </xf>
    <xf numFmtId="0" fontId="83" fillId="0" borderId="44" xfId="0" applyNumberFormat="1" applyFont="1" applyFill="1" applyBorder="1" applyAlignment="1" applyProtection="1">
      <alignment horizontal="left"/>
      <protection locked="0"/>
    </xf>
    <xf numFmtId="0" fontId="15" fillId="0" borderId="0" xfId="0" applyFont="1" applyAlignment="1">
      <alignment wrapText="1"/>
    </xf>
    <xf numFmtId="0" fontId="72" fillId="0" borderId="0" xfId="0" applyFont="1" applyAlignment="1">
      <alignment wrapText="1"/>
    </xf>
    <xf numFmtId="0" fontId="72" fillId="0" borderId="0" xfId="0" applyFont="1" applyFill="1" applyAlignment="1">
      <alignment horizontal="left" wrapText="1"/>
    </xf>
    <xf numFmtId="49" fontId="19" fillId="0" borderId="46" xfId="0" applyNumberFormat="1" applyFont="1" applyFill="1" applyBorder="1" applyAlignment="1" applyProtection="1">
      <alignment horizontal="left"/>
      <protection locked="0"/>
    </xf>
    <xf numFmtId="49" fontId="19" fillId="0" borderId="47" xfId="0" applyNumberFormat="1" applyFont="1" applyFill="1" applyBorder="1" applyAlignment="1" applyProtection="1">
      <alignment horizontal="left"/>
      <protection locked="0"/>
    </xf>
    <xf numFmtId="0" fontId="85" fillId="8" borderId="48" xfId="0" applyFont="1" applyFill="1" applyBorder="1" applyAlignment="1">
      <alignment horizontal="center" wrapText="1"/>
    </xf>
    <xf numFmtId="0" fontId="85" fillId="8" borderId="49" xfId="0" applyFont="1" applyFill="1" applyBorder="1" applyAlignment="1">
      <alignment horizontal="center" wrapText="1"/>
    </xf>
    <xf numFmtId="0" fontId="85" fillId="8" borderId="50" xfId="0" applyFont="1" applyFill="1" applyBorder="1" applyAlignment="1">
      <alignment horizontal="center" wrapText="1"/>
    </xf>
    <xf numFmtId="0" fontId="0" fillId="35" borderId="51" xfId="0" applyFont="1" applyFill="1" applyBorder="1" applyAlignment="1">
      <alignment/>
    </xf>
    <xf numFmtId="0" fontId="0" fillId="35" borderId="22" xfId="0" applyFont="1" applyFill="1" applyBorder="1" applyAlignment="1">
      <alignment/>
    </xf>
    <xf numFmtId="0" fontId="86" fillId="0" borderId="52" xfId="0" applyFont="1" applyBorder="1" applyAlignment="1">
      <alignment horizontal="center"/>
    </xf>
    <xf numFmtId="0" fontId="86" fillId="0" borderId="53" xfId="0" applyFont="1" applyBorder="1" applyAlignment="1">
      <alignment horizontal="center"/>
    </xf>
    <xf numFmtId="0" fontId="86" fillId="0" borderId="54"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0"/>
  <sheetViews>
    <sheetView tabSelected="1" zoomScalePageLayoutView="0" workbookViewId="0" topLeftCell="A21">
      <selection activeCell="F28" sqref="F28"/>
    </sheetView>
  </sheetViews>
  <sheetFormatPr defaultColWidth="11.421875" defaultRowHeight="12.75"/>
  <cols>
    <col min="1" max="1" width="19.28125" style="1" customWidth="1"/>
    <col min="2" max="2" width="42.421875" style="1" customWidth="1"/>
    <col min="3" max="3" width="17.421875" style="1" customWidth="1"/>
    <col min="4" max="4" width="16.00390625" style="2" customWidth="1"/>
    <col min="5" max="5" width="10.140625" style="4" customWidth="1"/>
    <col min="6" max="6" width="78.8515625" style="4" customWidth="1"/>
    <col min="7" max="7" width="48.140625" style="4" customWidth="1"/>
    <col min="8" max="8" width="13.28125" style="4" customWidth="1"/>
    <col min="9" max="9" width="42.7109375" style="3" customWidth="1"/>
    <col min="10" max="16384" width="10.8515625" style="1" customWidth="1"/>
  </cols>
  <sheetData>
    <row r="1" spans="1:10" ht="21.75" customHeight="1" thickBot="1">
      <c r="A1" s="96" t="s">
        <v>74</v>
      </c>
      <c r="B1" s="97"/>
      <c r="C1" s="97"/>
      <c r="D1" s="97"/>
      <c r="E1" s="97"/>
      <c r="F1" s="98"/>
      <c r="G1"/>
      <c r="H1"/>
      <c r="I1" s="15"/>
      <c r="J1" s="15"/>
    </row>
    <row r="2" spans="1:7" ht="15" thickBot="1" thickTop="1">
      <c r="A2" s="99"/>
      <c r="B2" s="99"/>
      <c r="C2" s="99"/>
      <c r="D2" s="99"/>
      <c r="E2" s="99"/>
      <c r="F2" s="100"/>
      <c r="G2" s="61"/>
    </row>
    <row r="3" spans="1:9" ht="27" customHeight="1" thickBot="1" thickTop="1">
      <c r="A3" s="62" t="s">
        <v>71</v>
      </c>
      <c r="B3" s="94"/>
      <c r="C3" s="95"/>
      <c r="D3" s="36"/>
      <c r="E3" s="63" t="s">
        <v>72</v>
      </c>
      <c r="F3" s="64"/>
      <c r="G3" s="32"/>
      <c r="H3" s="1"/>
      <c r="I3" s="1"/>
    </row>
    <row r="4" spans="1:9" ht="36" thickBot="1" thickTop="1">
      <c r="A4" s="59" t="s">
        <v>91</v>
      </c>
      <c r="B4" s="60" t="s">
        <v>73</v>
      </c>
      <c r="C4" s="55" t="s">
        <v>92</v>
      </c>
      <c r="D4" s="56" t="s">
        <v>80</v>
      </c>
      <c r="E4" s="57" t="s">
        <v>78</v>
      </c>
      <c r="F4" s="58" t="s">
        <v>77</v>
      </c>
      <c r="G4" s="33"/>
      <c r="H4" s="1"/>
      <c r="I4" s="1"/>
    </row>
    <row r="5" spans="1:8" ht="18" thickBot="1" thickTop="1">
      <c r="A5" s="51"/>
      <c r="B5" s="50" t="s">
        <v>94</v>
      </c>
      <c r="C5" s="52"/>
      <c r="D5" s="31"/>
      <c r="E5" s="53"/>
      <c r="F5" s="54"/>
      <c r="G5" s="34"/>
      <c r="H5" s="1"/>
    </row>
    <row r="6" spans="1:9" ht="16.5" thickTop="1">
      <c r="A6" s="65"/>
      <c r="B6" s="66"/>
      <c r="C6" s="67"/>
      <c r="D6" s="68"/>
      <c r="E6" s="68"/>
      <c r="F6" s="69"/>
      <c r="G6" s="33"/>
      <c r="H6" s="1"/>
      <c r="I6" s="1"/>
    </row>
    <row r="7" spans="1:9" ht="15.75">
      <c r="A7" s="70"/>
      <c r="B7" s="71"/>
      <c r="C7" s="72"/>
      <c r="D7" s="73"/>
      <c r="E7" s="74"/>
      <c r="F7" s="75"/>
      <c r="G7" s="33"/>
      <c r="H7" s="1"/>
      <c r="I7" s="1"/>
    </row>
    <row r="8" spans="1:9" ht="15.75">
      <c r="A8" s="70"/>
      <c r="B8" s="71"/>
      <c r="C8" s="72"/>
      <c r="D8" s="73"/>
      <c r="E8" s="74"/>
      <c r="F8" s="75"/>
      <c r="G8" s="33"/>
      <c r="H8" s="1"/>
      <c r="I8" s="1"/>
    </row>
    <row r="9" spans="1:9" ht="15.75">
      <c r="A9" s="70"/>
      <c r="B9" s="71"/>
      <c r="C9" s="72"/>
      <c r="D9" s="73"/>
      <c r="E9" s="74"/>
      <c r="F9" s="75"/>
      <c r="G9" s="33"/>
      <c r="H9" s="1"/>
      <c r="I9" s="1"/>
    </row>
    <row r="10" spans="1:9" ht="15.75">
      <c r="A10" s="70"/>
      <c r="B10" s="71"/>
      <c r="C10" s="72"/>
      <c r="D10" s="73"/>
      <c r="E10" s="74"/>
      <c r="F10" s="75"/>
      <c r="G10" s="33"/>
      <c r="H10" s="1"/>
      <c r="I10" s="1"/>
    </row>
    <row r="11" spans="1:9" ht="15.75">
      <c r="A11" s="76"/>
      <c r="B11" s="77"/>
      <c r="C11" s="78"/>
      <c r="D11" s="79"/>
      <c r="E11" s="80"/>
      <c r="F11" s="75"/>
      <c r="G11" s="33"/>
      <c r="H11" s="1"/>
      <c r="I11" s="1"/>
    </row>
    <row r="12" spans="1:9" ht="15.75">
      <c r="A12" s="76"/>
      <c r="B12" s="77"/>
      <c r="C12" s="78"/>
      <c r="D12" s="81"/>
      <c r="E12" s="82"/>
      <c r="F12" s="75"/>
      <c r="G12" s="33"/>
      <c r="H12" s="1"/>
      <c r="I12" s="1"/>
    </row>
    <row r="13" spans="1:9" ht="15.75">
      <c r="A13" s="76"/>
      <c r="B13" s="77"/>
      <c r="C13" s="78"/>
      <c r="D13" s="81"/>
      <c r="E13" s="82"/>
      <c r="F13" s="75"/>
      <c r="G13" s="33"/>
      <c r="H13" s="1"/>
      <c r="I13" s="1"/>
    </row>
    <row r="14" spans="1:9" ht="15.75">
      <c r="A14" s="76"/>
      <c r="B14" s="77"/>
      <c r="C14" s="78"/>
      <c r="D14" s="81"/>
      <c r="E14" s="82"/>
      <c r="F14" s="83"/>
      <c r="G14" s="33"/>
      <c r="H14" s="1"/>
      <c r="I14" s="1"/>
    </row>
    <row r="15" spans="1:9" ht="15.75">
      <c r="A15" s="76"/>
      <c r="B15" s="77"/>
      <c r="C15" s="78"/>
      <c r="D15" s="81"/>
      <c r="E15" s="74"/>
      <c r="F15" s="75"/>
      <c r="G15" s="33"/>
      <c r="H15" s="1"/>
      <c r="I15" s="1"/>
    </row>
    <row r="16" spans="1:9" ht="15.75">
      <c r="A16" s="76"/>
      <c r="B16" s="77"/>
      <c r="C16" s="78"/>
      <c r="D16" s="81"/>
      <c r="E16" s="74"/>
      <c r="F16" s="75"/>
      <c r="G16" s="33"/>
      <c r="H16" s="1"/>
      <c r="I16" s="1"/>
    </row>
    <row r="17" spans="1:9" ht="15.75">
      <c r="A17" s="76"/>
      <c r="B17" s="77"/>
      <c r="C17" s="78"/>
      <c r="D17" s="81"/>
      <c r="E17" s="74"/>
      <c r="F17" s="75"/>
      <c r="G17" s="33"/>
      <c r="H17" s="1"/>
      <c r="I17" s="1"/>
    </row>
    <row r="18" spans="1:9" ht="15.75">
      <c r="A18" s="76"/>
      <c r="B18" s="77"/>
      <c r="C18" s="78"/>
      <c r="D18" s="81"/>
      <c r="E18" s="74"/>
      <c r="F18" s="75"/>
      <c r="G18" s="33"/>
      <c r="H18" s="1"/>
      <c r="I18" s="1"/>
    </row>
    <row r="19" spans="1:9" ht="15.75">
      <c r="A19" s="70"/>
      <c r="B19" s="71"/>
      <c r="C19" s="72"/>
      <c r="D19" s="73"/>
      <c r="E19" s="74"/>
      <c r="F19" s="75"/>
      <c r="G19" s="33"/>
      <c r="H19" s="1"/>
      <c r="I19" s="1"/>
    </row>
    <row r="20" spans="1:9" ht="16.5" thickBot="1">
      <c r="A20" s="70"/>
      <c r="B20" s="84"/>
      <c r="C20" s="72"/>
      <c r="D20" s="73"/>
      <c r="E20" s="74"/>
      <c r="F20" s="75"/>
      <c r="G20" s="33"/>
      <c r="H20" s="1"/>
      <c r="I20" s="1"/>
    </row>
    <row r="21" spans="1:8" ht="21" thickBot="1" thickTop="1">
      <c r="A21" s="46"/>
      <c r="B21" s="50" t="s">
        <v>85</v>
      </c>
      <c r="C21" s="41"/>
      <c r="D21" s="43"/>
      <c r="E21" s="45"/>
      <c r="F21" s="37"/>
      <c r="G21" s="34"/>
      <c r="H21" s="1"/>
    </row>
    <row r="22" spans="1:9" ht="16.5" thickTop="1">
      <c r="A22" s="70"/>
      <c r="B22" s="66"/>
      <c r="C22" s="72"/>
      <c r="D22" s="73"/>
      <c r="E22" s="74"/>
      <c r="F22" s="75"/>
      <c r="G22" s="33"/>
      <c r="H22" s="1"/>
      <c r="I22" s="1"/>
    </row>
    <row r="23" spans="1:9" ht="15.75">
      <c r="A23" s="70"/>
      <c r="B23" s="71"/>
      <c r="C23" s="72"/>
      <c r="D23" s="73"/>
      <c r="E23" s="74"/>
      <c r="F23" s="75"/>
      <c r="G23" s="33"/>
      <c r="H23" s="1"/>
      <c r="I23" s="1"/>
    </row>
    <row r="24" spans="1:9" ht="15.75">
      <c r="A24" s="70"/>
      <c r="B24" s="71"/>
      <c r="C24" s="72"/>
      <c r="D24" s="73"/>
      <c r="E24" s="74"/>
      <c r="F24" s="75"/>
      <c r="G24" s="33"/>
      <c r="H24" s="1"/>
      <c r="I24" s="1"/>
    </row>
    <row r="25" spans="1:9" ht="15.75">
      <c r="A25" s="70"/>
      <c r="B25" s="71"/>
      <c r="C25" s="72"/>
      <c r="D25" s="73"/>
      <c r="E25" s="74"/>
      <c r="F25" s="75"/>
      <c r="G25" s="33"/>
      <c r="H25" s="1"/>
      <c r="I25" s="1"/>
    </row>
    <row r="26" spans="1:9" ht="15.75">
      <c r="A26" s="70"/>
      <c r="B26" s="71"/>
      <c r="C26" s="72"/>
      <c r="D26" s="73"/>
      <c r="E26" s="74"/>
      <c r="F26" s="75"/>
      <c r="G26" s="33"/>
      <c r="H26" s="1"/>
      <c r="I26" s="1"/>
    </row>
    <row r="27" spans="1:9" ht="15.75">
      <c r="A27" s="70"/>
      <c r="B27" s="71"/>
      <c r="C27" s="72"/>
      <c r="D27" s="73"/>
      <c r="E27" s="74"/>
      <c r="F27" s="75"/>
      <c r="G27" s="33"/>
      <c r="H27" s="1"/>
      <c r="I27" s="1"/>
    </row>
    <row r="28" spans="1:9" ht="15.75">
      <c r="A28" s="70"/>
      <c r="B28" s="71"/>
      <c r="C28" s="72"/>
      <c r="D28" s="73"/>
      <c r="E28" s="74"/>
      <c r="F28" s="75"/>
      <c r="G28" s="33"/>
      <c r="H28" s="1"/>
      <c r="I28" s="1"/>
    </row>
    <row r="29" spans="1:9" ht="16.5" thickBot="1">
      <c r="A29" s="85"/>
      <c r="B29" s="86"/>
      <c r="C29" s="87"/>
      <c r="D29" s="88"/>
      <c r="E29" s="89"/>
      <c r="F29" s="90"/>
      <c r="G29" s="33"/>
      <c r="H29" s="1"/>
      <c r="I29" s="1"/>
    </row>
    <row r="30" spans="1:9" ht="18" thickBot="1" thickTop="1">
      <c r="A30" s="47"/>
      <c r="B30" s="49" t="s">
        <v>76</v>
      </c>
      <c r="C30" s="48">
        <f>SUM(C5:C29)</f>
        <v>0</v>
      </c>
      <c r="D30" s="44">
        <f>SUM(D5:D29)</f>
        <v>0</v>
      </c>
      <c r="E30" s="42" t="s">
        <v>84</v>
      </c>
      <c r="F30" s="38"/>
      <c r="G30" s="1"/>
      <c r="H30" s="1"/>
      <c r="I30" s="1"/>
    </row>
    <row r="31" spans="1:6" ht="18" thickBot="1" thickTop="1">
      <c r="A31" s="14"/>
      <c r="B31" s="14"/>
      <c r="C31" s="40"/>
      <c r="D31" s="39"/>
      <c r="F31" s="35"/>
    </row>
    <row r="32" spans="1:7" ht="19.5" thickBot="1" thickTop="1">
      <c r="A32" s="101" t="s">
        <v>93</v>
      </c>
      <c r="B32" s="102"/>
      <c r="C32" s="102"/>
      <c r="D32" s="102"/>
      <c r="E32" s="102"/>
      <c r="F32" s="103"/>
      <c r="G32"/>
    </row>
    <row r="33" spans="7:9" ht="13.5" thickTop="1">
      <c r="G33" s="3"/>
      <c r="I33" s="4"/>
    </row>
    <row r="34" spans="1:9" ht="15.75" customHeight="1">
      <c r="A34" s="18" t="s">
        <v>75</v>
      </c>
      <c r="B34" s="18"/>
      <c r="C34" s="18"/>
      <c r="D34" s="19"/>
      <c r="E34" s="20"/>
      <c r="F34" s="20"/>
      <c r="G34" s="21"/>
      <c r="H34" s="22"/>
      <c r="I34" s="22"/>
    </row>
    <row r="35" spans="1:9" ht="18" customHeight="1">
      <c r="A35" s="18" t="s">
        <v>87</v>
      </c>
      <c r="B35" s="18"/>
      <c r="C35" s="18"/>
      <c r="D35" s="19"/>
      <c r="E35" s="20"/>
      <c r="F35" s="20"/>
      <c r="G35" s="21"/>
      <c r="H35" s="22"/>
      <c r="I35" s="22"/>
    </row>
    <row r="36" spans="1:9" ht="15" customHeight="1">
      <c r="A36" s="18" t="s">
        <v>79</v>
      </c>
      <c r="B36" s="18"/>
      <c r="C36" s="18"/>
      <c r="D36" s="19"/>
      <c r="E36" s="20"/>
      <c r="F36" s="20"/>
      <c r="G36" s="20"/>
      <c r="H36" s="22"/>
      <c r="I36" s="23"/>
    </row>
    <row r="37" spans="1:9" ht="30" customHeight="1">
      <c r="A37" s="93" t="s">
        <v>88</v>
      </c>
      <c r="B37" s="93"/>
      <c r="C37" s="93"/>
      <c r="D37" s="93"/>
      <c r="E37" s="93"/>
      <c r="F37" s="93"/>
      <c r="G37" s="29"/>
      <c r="H37" s="22"/>
      <c r="I37" s="23"/>
    </row>
    <row r="38" spans="1:9" ht="1.5" customHeight="1">
      <c r="A38" s="29"/>
      <c r="B38" s="29"/>
      <c r="C38" s="29"/>
      <c r="D38" s="29"/>
      <c r="E38" s="29"/>
      <c r="F38" s="29"/>
      <c r="G38" s="29"/>
      <c r="H38" s="22"/>
      <c r="I38" s="23"/>
    </row>
    <row r="39" spans="1:11" ht="33" customHeight="1">
      <c r="A39" s="18"/>
      <c r="B39" s="91" t="s">
        <v>89</v>
      </c>
      <c r="C39" s="92"/>
      <c r="D39" s="92"/>
      <c r="E39" s="92"/>
      <c r="F39" s="92"/>
      <c r="G39" s="25"/>
      <c r="H39" s="25"/>
      <c r="I39" s="16"/>
      <c r="J39" s="16"/>
      <c r="K39" s="17"/>
    </row>
    <row r="40" spans="1:11" ht="33.75" customHeight="1">
      <c r="A40" s="18"/>
      <c r="B40" s="91" t="s">
        <v>90</v>
      </c>
      <c r="C40" s="92"/>
      <c r="D40" s="92"/>
      <c r="E40" s="92"/>
      <c r="F40" s="92"/>
      <c r="G40" s="25"/>
      <c r="H40" s="25"/>
      <c r="I40" s="16"/>
      <c r="J40" s="16"/>
      <c r="K40" s="17"/>
    </row>
    <row r="41" spans="1:11" ht="15" customHeight="1">
      <c r="A41" s="18" t="s">
        <v>95</v>
      </c>
      <c r="B41" s="24"/>
      <c r="K41" s="17"/>
    </row>
    <row r="42" spans="1:11" ht="16.5" customHeight="1">
      <c r="A42" s="18" t="s">
        <v>81</v>
      </c>
      <c r="B42" s="24"/>
      <c r="K42" s="17"/>
    </row>
    <row r="43" spans="1:11" ht="18" customHeight="1">
      <c r="A43" s="18"/>
      <c r="B43" s="30" t="s">
        <v>83</v>
      </c>
      <c r="C43" s="24"/>
      <c r="D43" s="24"/>
      <c r="E43" s="24"/>
      <c r="F43" s="24"/>
      <c r="G43" s="24"/>
      <c r="H43" s="25"/>
      <c r="I43" s="25"/>
      <c r="J43" s="16"/>
      <c r="K43" s="17"/>
    </row>
    <row r="44" spans="1:11" ht="3.75" customHeight="1">
      <c r="A44" s="18"/>
      <c r="B44" s="24"/>
      <c r="C44" s="24"/>
      <c r="D44" s="24"/>
      <c r="E44" s="24"/>
      <c r="F44" s="24"/>
      <c r="G44" s="24"/>
      <c r="H44" s="25"/>
      <c r="I44" s="25"/>
      <c r="J44" s="16"/>
      <c r="K44" s="17"/>
    </row>
    <row r="45" spans="1:9" ht="13.5">
      <c r="A45" s="18" t="s">
        <v>96</v>
      </c>
      <c r="B45" s="18"/>
      <c r="C45" s="18"/>
      <c r="D45" s="19"/>
      <c r="E45" s="20"/>
      <c r="F45" s="20"/>
      <c r="G45" s="20"/>
      <c r="H45" s="22"/>
      <c r="I45" s="23"/>
    </row>
    <row r="46" spans="1:9" ht="15.75">
      <c r="A46" s="26" t="s">
        <v>97</v>
      </c>
      <c r="B46" s="26"/>
      <c r="C46" s="26"/>
      <c r="D46" s="26"/>
      <c r="E46" s="26"/>
      <c r="F46" s="26"/>
      <c r="G46" s="20"/>
      <c r="H46" s="22"/>
      <c r="I46" s="23"/>
    </row>
    <row r="47" spans="1:9" ht="15.75">
      <c r="A47" s="26"/>
      <c r="B47" s="26" t="s">
        <v>86</v>
      </c>
      <c r="C47" s="26"/>
      <c r="D47" s="26"/>
      <c r="E47" s="26"/>
      <c r="F47" s="26"/>
      <c r="G47" s="20"/>
      <c r="H47" s="22"/>
      <c r="I47" s="23"/>
    </row>
    <row r="48" spans="1:6" ht="15.75">
      <c r="A48" s="26"/>
      <c r="B48" s="26" t="s">
        <v>82</v>
      </c>
      <c r="C48" s="26"/>
      <c r="D48" s="26"/>
      <c r="E48" s="27"/>
      <c r="F48" s="27"/>
    </row>
    <row r="49" spans="1:6" ht="15.75">
      <c r="A49" s="26" t="s">
        <v>98</v>
      </c>
      <c r="B49" s="26"/>
      <c r="C49" s="26"/>
      <c r="D49" s="26"/>
      <c r="E49" s="26"/>
      <c r="F49"/>
    </row>
    <row r="50" spans="1:6" ht="18.75">
      <c r="A50" s="26"/>
      <c r="B50" s="26"/>
      <c r="C50" s="26"/>
      <c r="D50" s="26"/>
      <c r="E50" s="28"/>
      <c r="F50"/>
    </row>
  </sheetData>
  <sheetProtection sheet="1"/>
  <mergeCells count="7">
    <mergeCell ref="B40:F40"/>
    <mergeCell ref="A37:F37"/>
    <mergeCell ref="B3:C3"/>
    <mergeCell ref="A1:F1"/>
    <mergeCell ref="A2:F2"/>
    <mergeCell ref="A32:F32"/>
    <mergeCell ref="B39:F39"/>
  </mergeCells>
  <printOptions gridLines="1" horizontalCentered="1" verticalCentered="1"/>
  <pageMargins left="0" right="0" top="0" bottom="0" header="0" footer="0"/>
  <pageSetup fitToHeight="1" fitToWidth="1" orientation="landscape" scale="79"/>
</worksheet>
</file>

<file path=xl/worksheets/sheet2.xml><?xml version="1.0" encoding="utf-8"?>
<worksheet xmlns="http://schemas.openxmlformats.org/spreadsheetml/2006/main" xmlns:r="http://schemas.openxmlformats.org/officeDocument/2006/relationships">
  <dimension ref="A1:J69"/>
  <sheetViews>
    <sheetView zoomScalePageLayoutView="0" workbookViewId="0" topLeftCell="A1">
      <pane ySplit="980" topLeftCell="A90" activePane="bottomLeft" state="split"/>
      <selection pane="topLeft" activeCell="K1" sqref="K1"/>
      <selection pane="bottomLeft" activeCell="A67" sqref="A67"/>
    </sheetView>
  </sheetViews>
  <sheetFormatPr defaultColWidth="11.421875" defaultRowHeight="12.75"/>
  <cols>
    <col min="1" max="1" width="13.7109375" style="1" bestFit="1" customWidth="1"/>
    <col min="2" max="2" width="10.8515625" style="1" customWidth="1"/>
    <col min="3" max="3" width="10.8515625" style="2" customWidth="1"/>
    <col min="4" max="4" width="10.8515625" style="4" customWidth="1"/>
    <col min="5" max="5" width="13.140625" style="4" bestFit="1" customWidth="1"/>
    <col min="6" max="6" width="10.140625" style="4" customWidth="1"/>
    <col min="7" max="7" width="9.8515625" style="4" customWidth="1"/>
    <col min="8" max="8" width="10.8515625" style="3" customWidth="1"/>
    <col min="9" max="16384" width="10.8515625" style="1" customWidth="1"/>
  </cols>
  <sheetData>
    <row r="1" spans="7:10" ht="12.75">
      <c r="G1" s="4">
        <f>708.93*2</f>
        <v>1417.86</v>
      </c>
      <c r="H1" s="4" t="s">
        <v>4</v>
      </c>
      <c r="I1" s="5">
        <v>708.93</v>
      </c>
      <c r="J1" s="1" t="s">
        <v>13</v>
      </c>
    </row>
    <row r="2" spans="1:9" ht="27.75">
      <c r="A2" s="7" t="s">
        <v>0</v>
      </c>
      <c r="B2" s="7" t="s">
        <v>1</v>
      </c>
      <c r="C2" s="8" t="s">
        <v>5</v>
      </c>
      <c r="D2" s="9" t="s">
        <v>2</v>
      </c>
      <c r="E2" s="9" t="s">
        <v>3</v>
      </c>
      <c r="F2" s="9" t="s">
        <v>16</v>
      </c>
      <c r="G2" s="9" t="s">
        <v>17</v>
      </c>
      <c r="H2" s="9"/>
      <c r="I2" s="9" t="s">
        <v>6</v>
      </c>
    </row>
    <row r="3" ht="12.75">
      <c r="I3" s="4"/>
    </row>
    <row r="4" spans="1:9" ht="12.75">
      <c r="A4" s="1" t="s">
        <v>7</v>
      </c>
      <c r="B4" s="1" t="s">
        <v>8</v>
      </c>
      <c r="C4" s="2" t="s">
        <v>9</v>
      </c>
      <c r="D4" s="4">
        <v>1790</v>
      </c>
      <c r="E4" s="4">
        <f>708.93*2</f>
        <v>1417.86</v>
      </c>
      <c r="I4" s="4" t="s">
        <v>14</v>
      </c>
    </row>
    <row r="5" spans="3:9" ht="12.75">
      <c r="C5" s="2" t="s">
        <v>10</v>
      </c>
      <c r="D5" s="4">
        <v>527</v>
      </c>
      <c r="E5" s="4">
        <v>527</v>
      </c>
      <c r="I5" s="4"/>
    </row>
    <row r="6" spans="3:9" ht="12.75">
      <c r="C6" s="2" t="s">
        <v>11</v>
      </c>
      <c r="D6" s="4">
        <v>350</v>
      </c>
      <c r="E6" s="4">
        <v>150</v>
      </c>
      <c r="I6" s="4" t="s">
        <v>15</v>
      </c>
    </row>
    <row r="7" spans="3:9" ht="12.75">
      <c r="C7" s="2" t="s">
        <v>11</v>
      </c>
      <c r="D7" s="4">
        <v>325</v>
      </c>
      <c r="E7" s="4">
        <v>165</v>
      </c>
      <c r="I7" s="4" t="s">
        <v>15</v>
      </c>
    </row>
    <row r="8" spans="3:9" ht="12.75">
      <c r="C8" s="2" t="s">
        <v>12</v>
      </c>
      <c r="D8" s="4">
        <v>16.48</v>
      </c>
      <c r="E8" s="4">
        <v>16.48</v>
      </c>
      <c r="I8" s="4"/>
    </row>
    <row r="9" spans="1:9" ht="12.75">
      <c r="A9"/>
      <c r="B9"/>
      <c r="C9" s="6"/>
      <c r="D9" s="10">
        <f>SUM(D4:D8)</f>
        <v>3008.48</v>
      </c>
      <c r="E9" s="11">
        <f>SUM(E4:E8)</f>
        <v>2276.3399999999997</v>
      </c>
      <c r="F9" s="10"/>
      <c r="G9" s="10"/>
      <c r="I9" s="10"/>
    </row>
    <row r="10" spans="1:9" ht="12.75">
      <c r="A10"/>
      <c r="B10"/>
      <c r="C10" s="6"/>
      <c r="D10" s="10"/>
      <c r="E10" s="10"/>
      <c r="F10" s="10"/>
      <c r="G10" s="10"/>
      <c r="I10" s="10"/>
    </row>
    <row r="11" spans="1:9" ht="12.75">
      <c r="A11"/>
      <c r="B11"/>
      <c r="C11" s="6"/>
      <c r="D11" s="10"/>
      <c r="E11" s="10"/>
      <c r="F11" s="10"/>
      <c r="G11" s="10"/>
      <c r="I11" s="10"/>
    </row>
    <row r="12" spans="1:9" ht="12.75">
      <c r="A12" t="s">
        <v>18</v>
      </c>
      <c r="B12" t="s">
        <v>19</v>
      </c>
      <c r="C12" s="6" t="s">
        <v>20</v>
      </c>
      <c r="D12" s="10">
        <v>870</v>
      </c>
      <c r="E12" s="10">
        <v>870</v>
      </c>
      <c r="F12" s="10">
        <f>1450-580</f>
        <v>870</v>
      </c>
      <c r="G12" s="10">
        <v>870</v>
      </c>
      <c r="H12" s="13" t="s">
        <v>24</v>
      </c>
      <c r="I12" s="10" t="s">
        <v>23</v>
      </c>
    </row>
    <row r="13" spans="1:9" ht="12.75">
      <c r="A13"/>
      <c r="B13"/>
      <c r="C13" s="6" t="s">
        <v>21</v>
      </c>
      <c r="D13" s="10">
        <v>696</v>
      </c>
      <c r="E13" s="10">
        <v>527</v>
      </c>
      <c r="G13" s="4">
        <v>527</v>
      </c>
      <c r="I13" s="4"/>
    </row>
    <row r="14" spans="1:9" ht="12.75">
      <c r="A14"/>
      <c r="B14"/>
      <c r="C14" s="6" t="s">
        <v>12</v>
      </c>
      <c r="D14" s="10">
        <v>16</v>
      </c>
      <c r="E14" s="10">
        <f>1.03*8</f>
        <v>8.24</v>
      </c>
      <c r="G14" s="4">
        <v>8.24</v>
      </c>
      <c r="I14" s="4"/>
    </row>
    <row r="15" spans="1:9" ht="12.75">
      <c r="A15"/>
      <c r="B15"/>
      <c r="C15" s="6" t="s">
        <v>22</v>
      </c>
      <c r="D15" s="10">
        <v>249</v>
      </c>
      <c r="E15" s="10">
        <v>249</v>
      </c>
      <c r="F15" s="4">
        <v>249</v>
      </c>
      <c r="G15" s="4">
        <v>249</v>
      </c>
      <c r="I15" s="4"/>
    </row>
    <row r="16" spans="1:9" ht="12.75">
      <c r="A16"/>
      <c r="B16"/>
      <c r="C16" s="6"/>
      <c r="D16" s="10">
        <f>SUM(D12:D15)</f>
        <v>1831</v>
      </c>
      <c r="E16" s="10">
        <f>SUM(E12:E15)</f>
        <v>1654.24</v>
      </c>
      <c r="G16" s="4">
        <f>SUM(G12:G15)</f>
        <v>1654.24</v>
      </c>
      <c r="I16" s="4"/>
    </row>
    <row r="17" ht="12.75">
      <c r="I17" s="4"/>
    </row>
    <row r="18" ht="12.75">
      <c r="I18" s="4"/>
    </row>
    <row r="19" spans="1:9" ht="12.75">
      <c r="A19" s="1" t="s">
        <v>25</v>
      </c>
      <c r="B19" s="1" t="s">
        <v>26</v>
      </c>
      <c r="C19" s="2" t="s">
        <v>27</v>
      </c>
      <c r="D19" s="4">
        <v>60</v>
      </c>
      <c r="E19" s="4">
        <v>46.95</v>
      </c>
      <c r="I19" s="4"/>
    </row>
    <row r="20" spans="3:9" ht="12.75">
      <c r="C20" s="2" t="s">
        <v>28</v>
      </c>
      <c r="D20" s="4">
        <v>15</v>
      </c>
      <c r="E20" s="4">
        <v>15.08</v>
      </c>
      <c r="I20" s="4"/>
    </row>
    <row r="21" spans="3:9" ht="12.75">
      <c r="C21" s="2" t="s">
        <v>29</v>
      </c>
      <c r="D21" s="4">
        <v>10.95</v>
      </c>
      <c r="E21" s="4">
        <v>10.95</v>
      </c>
      <c r="I21" s="4"/>
    </row>
    <row r="22" spans="3:9" ht="12.75">
      <c r="C22" s="2" t="s">
        <v>30</v>
      </c>
      <c r="D22" s="4">
        <v>39.05</v>
      </c>
      <c r="E22" s="4">
        <f>13.43*2</f>
        <v>26.86</v>
      </c>
      <c r="I22" s="4"/>
    </row>
    <row r="23" spans="3:9" ht="12.75">
      <c r="C23" s="2" t="s">
        <v>31</v>
      </c>
      <c r="D23" s="4">
        <v>59.55</v>
      </c>
      <c r="E23" s="4">
        <v>0</v>
      </c>
      <c r="I23" s="4"/>
    </row>
    <row r="24" spans="3:9" ht="12.75">
      <c r="C24" s="2" t="s">
        <v>32</v>
      </c>
      <c r="D24" s="4">
        <v>140.45</v>
      </c>
      <c r="E24" s="4">
        <v>69.76</v>
      </c>
      <c r="I24" s="4"/>
    </row>
    <row r="25" spans="4:9" ht="12.75">
      <c r="D25" s="4">
        <f>SUM(D19:D24)</f>
        <v>325</v>
      </c>
      <c r="E25" s="4">
        <f>SUM(E19:E24)</f>
        <v>169.60000000000002</v>
      </c>
      <c r="I25" s="4"/>
    </row>
    <row r="26" ht="12.75">
      <c r="I26" s="4"/>
    </row>
    <row r="27" ht="12.75">
      <c r="I27" s="4"/>
    </row>
    <row r="28" spans="1:9" ht="12.75">
      <c r="A28" s="1" t="s">
        <v>33</v>
      </c>
      <c r="B28" s="1" t="s">
        <v>34</v>
      </c>
      <c r="C28" s="2" t="s">
        <v>35</v>
      </c>
      <c r="D28" s="4">
        <v>25</v>
      </c>
      <c r="E28" s="4">
        <v>15.08</v>
      </c>
      <c r="I28" s="4"/>
    </row>
    <row r="29" spans="3:9" ht="12.75">
      <c r="C29" s="2" t="s">
        <v>36</v>
      </c>
      <c r="D29" s="4">
        <v>58</v>
      </c>
      <c r="E29" s="4">
        <v>34.88</v>
      </c>
      <c r="I29" s="4"/>
    </row>
    <row r="30" spans="3:9" ht="12.75">
      <c r="C30" s="2" t="s">
        <v>37</v>
      </c>
      <c r="D30" s="4">
        <v>113</v>
      </c>
      <c r="E30" s="4">
        <v>113</v>
      </c>
      <c r="F30" s="4" t="s">
        <v>41</v>
      </c>
      <c r="I30" s="4"/>
    </row>
    <row r="31" spans="3:8" ht="12.75">
      <c r="C31" s="2" t="s">
        <v>38</v>
      </c>
      <c r="D31" s="4">
        <v>116</v>
      </c>
      <c r="E31" s="4">
        <v>17.98</v>
      </c>
      <c r="F31" s="3"/>
      <c r="H31" s="4"/>
    </row>
    <row r="32" spans="3:8" ht="12.75">
      <c r="C32" s="2" t="s">
        <v>39</v>
      </c>
      <c r="D32" s="4">
        <v>96</v>
      </c>
      <c r="E32" s="4">
        <f>24.46*2</f>
        <v>48.92</v>
      </c>
      <c r="F32" s="3"/>
      <c r="H32" s="4"/>
    </row>
    <row r="33" spans="3:9" ht="12.75">
      <c r="C33" s="2" t="s">
        <v>40</v>
      </c>
      <c r="D33" s="4">
        <v>136</v>
      </c>
      <c r="E33" s="4">
        <v>116</v>
      </c>
      <c r="F33" s="3" t="s">
        <v>41</v>
      </c>
      <c r="H33" s="4"/>
      <c r="I33" s="11"/>
    </row>
    <row r="34" spans="4:5" ht="12.75">
      <c r="D34" s="4">
        <f>SUM(D28:D33)</f>
        <v>544</v>
      </c>
      <c r="E34" s="4">
        <f>SUM(E28:E33)</f>
        <v>345.86</v>
      </c>
    </row>
    <row r="37" spans="1:6" ht="12.75">
      <c r="A37" s="1" t="s">
        <v>42</v>
      </c>
      <c r="B37" s="1" t="s">
        <v>43</v>
      </c>
      <c r="C37" s="2" t="s">
        <v>44</v>
      </c>
      <c r="D37" s="4">
        <v>699</v>
      </c>
      <c r="E37" s="4">
        <v>699</v>
      </c>
      <c r="F37" s="4" t="s">
        <v>15</v>
      </c>
    </row>
    <row r="38" spans="3:5" ht="12.75">
      <c r="C38" s="2" t="s">
        <v>45</v>
      </c>
      <c r="D38" s="4">
        <v>263.5</v>
      </c>
      <c r="E38" s="4">
        <v>263.5</v>
      </c>
    </row>
    <row r="39" spans="3:6" ht="12.75">
      <c r="C39" s="2" t="s">
        <v>46</v>
      </c>
      <c r="D39" s="4">
        <v>47.5</v>
      </c>
      <c r="E39" s="4">
        <v>44</v>
      </c>
      <c r="F39" s="4" t="s">
        <v>15</v>
      </c>
    </row>
    <row r="40" spans="3:5" ht="12.75">
      <c r="C40" s="2" t="s">
        <v>47</v>
      </c>
      <c r="D40" s="4">
        <v>16.48</v>
      </c>
      <c r="E40" s="4">
        <v>16.48</v>
      </c>
    </row>
    <row r="41" spans="4:5" ht="12.75">
      <c r="D41" s="4">
        <f>SUM(D37:D40)</f>
        <v>1026.48</v>
      </c>
      <c r="E41" s="4">
        <f>SUM(E37:E40)</f>
        <v>1022.98</v>
      </c>
    </row>
    <row r="43" spans="1:5" ht="12.75">
      <c r="A43" s="1" t="s">
        <v>48</v>
      </c>
      <c r="B43" s="1" t="s">
        <v>49</v>
      </c>
      <c r="C43" s="2" t="s">
        <v>50</v>
      </c>
      <c r="D43" s="4">
        <v>68</v>
      </c>
      <c r="E43" s="4">
        <v>46.95</v>
      </c>
    </row>
    <row r="44" spans="3:5" ht="12.75">
      <c r="C44" s="2" t="s">
        <v>28</v>
      </c>
      <c r="D44" s="4">
        <v>30</v>
      </c>
      <c r="E44" s="4">
        <v>15.08</v>
      </c>
    </row>
    <row r="45" spans="3:5" ht="12.75">
      <c r="C45" s="2" t="s">
        <v>51</v>
      </c>
      <c r="D45" s="4">
        <v>108.46</v>
      </c>
      <c r="E45" s="4">
        <v>69.76</v>
      </c>
    </row>
    <row r="46" spans="3:6" ht="12.75">
      <c r="C46" s="2" t="s">
        <v>29</v>
      </c>
      <c r="D46" s="4">
        <v>22.96</v>
      </c>
      <c r="E46" s="4">
        <v>22.96</v>
      </c>
      <c r="F46" s="4" t="s">
        <v>54</v>
      </c>
    </row>
    <row r="47" spans="3:6" ht="12.75">
      <c r="C47" s="2" t="s">
        <v>52</v>
      </c>
      <c r="D47" s="4">
        <v>11.75</v>
      </c>
      <c r="E47" s="4">
        <v>11.75</v>
      </c>
      <c r="F47" s="4" t="s">
        <v>55</v>
      </c>
    </row>
    <row r="48" spans="3:6" ht="12.75">
      <c r="C48" s="2" t="s">
        <v>53</v>
      </c>
      <c r="D48" s="4">
        <v>11.75</v>
      </c>
      <c r="E48" s="4">
        <v>11.75</v>
      </c>
      <c r="F48" s="4" t="s">
        <v>56</v>
      </c>
    </row>
    <row r="49" spans="3:6" ht="12.75">
      <c r="C49" s="2" t="s">
        <v>57</v>
      </c>
      <c r="D49" s="4">
        <v>0.89</v>
      </c>
      <c r="F49" s="4" t="s">
        <v>58</v>
      </c>
    </row>
    <row r="50" spans="4:5" ht="12.75">
      <c r="D50" s="4">
        <f>SUM(D43:D49)</f>
        <v>253.80999999999997</v>
      </c>
      <c r="E50" s="4">
        <f>SUM(E43:E49)</f>
        <v>178.25000000000003</v>
      </c>
    </row>
    <row r="52" spans="1:5" ht="12.75">
      <c r="A52" s="1" t="s">
        <v>60</v>
      </c>
      <c r="B52" s="1" t="s">
        <v>61</v>
      </c>
      <c r="C52" s="2" t="s">
        <v>62</v>
      </c>
      <c r="D52" s="4">
        <v>98.65</v>
      </c>
      <c r="E52" s="4">
        <v>96.87</v>
      </c>
    </row>
    <row r="53" spans="3:5" ht="12.75">
      <c r="C53" s="2" t="s">
        <v>59</v>
      </c>
      <c r="D53" s="4">
        <v>213.55</v>
      </c>
      <c r="E53" s="4">
        <v>220.3</v>
      </c>
    </row>
    <row r="54" spans="4:5" ht="12.75">
      <c r="D54" s="4">
        <f>D52+D53</f>
        <v>312.20000000000005</v>
      </c>
      <c r="E54" s="4">
        <f>E53+E52</f>
        <v>317.17</v>
      </c>
    </row>
    <row r="57" spans="1:5" ht="12.75">
      <c r="A57" s="1" t="s">
        <v>63</v>
      </c>
      <c r="B57" s="1" t="s">
        <v>64</v>
      </c>
      <c r="C57" s="2" t="s">
        <v>65</v>
      </c>
      <c r="D57" s="4">
        <v>1303.98</v>
      </c>
      <c r="E57" s="4">
        <v>1295</v>
      </c>
    </row>
    <row r="58" spans="3:5" ht="12.75">
      <c r="C58" s="2" t="s">
        <v>66</v>
      </c>
      <c r="D58" s="4">
        <v>1303.98</v>
      </c>
      <c r="E58" s="4">
        <v>1295</v>
      </c>
    </row>
    <row r="59" spans="3:5" ht="12.75">
      <c r="C59" s="2" t="s">
        <v>67</v>
      </c>
      <c r="D59" s="4">
        <v>750</v>
      </c>
      <c r="E59" s="4">
        <v>527</v>
      </c>
    </row>
    <row r="60" spans="3:6" ht="12.75">
      <c r="C60" s="2" t="s">
        <v>68</v>
      </c>
      <c r="D60" s="4">
        <v>89.32</v>
      </c>
      <c r="E60" s="4">
        <v>82.5</v>
      </c>
      <c r="F60" s="4" t="s">
        <v>15</v>
      </c>
    </row>
    <row r="61" spans="4:5" ht="12.75">
      <c r="D61" s="4">
        <f>SUM(D57:D60)</f>
        <v>3447.28</v>
      </c>
      <c r="E61" s="4">
        <f>SUM(E57:E60)</f>
        <v>3199.5</v>
      </c>
    </row>
    <row r="62" spans="5:6" ht="12.75">
      <c r="E62" s="4">
        <v>250</v>
      </c>
      <c r="F62" s="4" t="s">
        <v>69</v>
      </c>
    </row>
    <row r="63" ht="12.75">
      <c r="E63" s="4">
        <f>E61-E62</f>
        <v>2949.5</v>
      </c>
    </row>
    <row r="67" ht="15.75">
      <c r="A67" s="14" t="s">
        <v>70</v>
      </c>
    </row>
    <row r="69" ht="12.75">
      <c r="E69" s="12"/>
    </row>
  </sheetData>
  <sheetProtection/>
  <printOptions gridLines="1"/>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VocRehab Services</dc:creator>
  <cp:keywords/>
  <dc:description/>
  <cp:lastModifiedBy>Melysa Johnson</cp:lastModifiedBy>
  <cp:lastPrinted>2018-04-18T14:25:37Z</cp:lastPrinted>
  <dcterms:created xsi:type="dcterms:W3CDTF">2005-09-26T21:11:05Z</dcterms:created>
  <dcterms:modified xsi:type="dcterms:W3CDTF">2023-06-20T21:31:40Z</dcterms:modified>
  <cp:category/>
  <cp:version/>
  <cp:contentType/>
  <cp:contentStatus/>
</cp:coreProperties>
</file>